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eine Ablage\VHS\2023\Excel-Übung\"/>
    </mc:Choice>
  </mc:AlternateContent>
  <xr:revisionPtr revIDLastSave="0" documentId="8_{C4260193-CB93-4D18-B99D-9BF10E7CAD5F}" xr6:coauthVersionLast="36" xr6:coauthVersionMax="36" xr10:uidLastSave="{00000000-0000-0000-0000-000000000000}"/>
  <bookViews>
    <workbookView xWindow="32760" yWindow="32760" windowWidth="19230" windowHeight="13200" firstSheet="1" activeTab="1"/>
  </bookViews>
  <sheets>
    <sheet name="K2017" sheetId="5" state="hidden" r:id="rId1"/>
    <sheet name="Konto 2017" sheetId="4" r:id="rId2"/>
    <sheet name="P2017" sheetId="6" state="hidden" r:id="rId3"/>
    <sheet name="Plan 2017" sheetId="1" r:id="rId4"/>
  </sheets>
  <calcPr calcId="191029" iterate="1"/>
</workbook>
</file>

<file path=xl/calcChain.xml><?xml version="1.0" encoding="utf-8"?>
<calcChain xmlns="http://schemas.openxmlformats.org/spreadsheetml/2006/main">
  <c r="C3" i="6" l="1"/>
  <c r="C6" i="6"/>
  <c r="D3" i="6"/>
  <c r="D6" i="6" s="1"/>
  <c r="E3" i="6"/>
  <c r="F3" i="6" s="1"/>
  <c r="C4" i="6"/>
  <c r="D4" i="6"/>
  <c r="E4" i="6"/>
  <c r="F4" i="6"/>
  <c r="G4" i="6" s="1"/>
  <c r="H4" i="6" s="1"/>
  <c r="I4" i="6" s="1"/>
  <c r="J4" i="6" s="1"/>
  <c r="K4" i="6" s="1"/>
  <c r="L4" i="6" s="1"/>
  <c r="M4" i="6" s="1"/>
  <c r="N5" i="6"/>
  <c r="B6" i="6"/>
  <c r="F8" i="6"/>
  <c r="I8" i="6"/>
  <c r="L8" i="6" s="1"/>
  <c r="G9" i="6"/>
  <c r="N9" i="6" s="1"/>
  <c r="J9" i="6"/>
  <c r="M9" i="6" s="1"/>
  <c r="C10" i="6"/>
  <c r="D10" i="6"/>
  <c r="E10" i="6"/>
  <c r="N11" i="6"/>
  <c r="N12" i="6"/>
  <c r="C13" i="6"/>
  <c r="D13" i="6"/>
  <c r="N13" i="6" s="1"/>
  <c r="E13" i="6"/>
  <c r="F13" i="6"/>
  <c r="G13" i="6" s="1"/>
  <c r="H13" i="6" s="1"/>
  <c r="I13" i="6" s="1"/>
  <c r="J13" i="6" s="1"/>
  <c r="K13" i="6" s="1"/>
  <c r="L13" i="6" s="1"/>
  <c r="M13" i="6" s="1"/>
  <c r="C14" i="6"/>
  <c r="E15" i="6"/>
  <c r="H15" i="6"/>
  <c r="K15" i="6" s="1"/>
  <c r="B16" i="6"/>
  <c r="C16" i="6"/>
  <c r="C18" i="6" s="1"/>
  <c r="E3" i="5"/>
  <c r="E4" i="5"/>
  <c r="E5" i="5"/>
  <c r="E6" i="5"/>
  <c r="E7" i="5" s="1"/>
  <c r="E8" i="5" s="1"/>
  <c r="E9" i="5" s="1"/>
  <c r="E10" i="5" s="1"/>
  <c r="E11" i="5" s="1"/>
  <c r="E12" i="5" s="1"/>
  <c r="G3" i="6" l="1"/>
  <c r="F6" i="6"/>
  <c r="N8" i="6"/>
  <c r="N15" i="6"/>
  <c r="E6" i="6"/>
  <c r="N4" i="6"/>
  <c r="D14" i="6"/>
  <c r="F10" i="6"/>
  <c r="B18" i="6"/>
  <c r="G10" i="6" l="1"/>
  <c r="D16" i="6"/>
  <c r="E14" i="6"/>
  <c r="H3" i="6"/>
  <c r="G6" i="6"/>
  <c r="H10" i="6" l="1"/>
  <c r="I3" i="6"/>
  <c r="H6" i="6"/>
  <c r="F14" i="6"/>
  <c r="E16" i="6"/>
  <c r="E18" i="6" s="1"/>
  <c r="D18" i="6"/>
  <c r="I6" i="6" l="1"/>
  <c r="J3" i="6"/>
  <c r="G14" i="6"/>
  <c r="F16" i="6"/>
  <c r="I10" i="6"/>
  <c r="J10" i="6" l="1"/>
  <c r="F18" i="6"/>
  <c r="H14" i="6"/>
  <c r="G16" i="6"/>
  <c r="G18" i="6" s="1"/>
  <c r="K3" i="6"/>
  <c r="J6" i="6"/>
  <c r="I14" i="6" l="1"/>
  <c r="H16" i="6"/>
  <c r="K6" i="6"/>
  <c r="L3" i="6"/>
  <c r="K10" i="6"/>
  <c r="H18" i="6" l="1"/>
  <c r="L10" i="6"/>
  <c r="L6" i="6"/>
  <c r="M3" i="6"/>
  <c r="J14" i="6"/>
  <c r="I16" i="6"/>
  <c r="I18" i="6" s="1"/>
  <c r="M6" i="6" l="1"/>
  <c r="N3" i="6"/>
  <c r="M10" i="6"/>
  <c r="K14" i="6"/>
  <c r="J16" i="6"/>
  <c r="J18" i="6" s="1"/>
  <c r="N6" i="6" l="1"/>
  <c r="L14" i="6"/>
  <c r="K16" i="6"/>
  <c r="K18" i="6" s="1"/>
  <c r="N10" i="6"/>
  <c r="M14" i="6" l="1"/>
  <c r="L16" i="6"/>
  <c r="L18" i="6" s="1"/>
  <c r="N14" i="6" l="1"/>
  <c r="M16" i="6"/>
  <c r="N16" i="6" l="1"/>
  <c r="M18" i="6"/>
  <c r="N18" i="6" s="1"/>
</calcChain>
</file>

<file path=xl/comments1.xml><?xml version="1.0" encoding="utf-8"?>
<comments xmlns="http://schemas.openxmlformats.org/spreadsheetml/2006/main">
  <authors>
    <author>Dieter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 xml:space="preserve">806,32 monatlich
</t>
        </r>
      </text>
    </comment>
    <comment ref="A4" authorId="0" shapeId="0">
      <text>
        <r>
          <rPr>
            <b/>
            <sz val="9"/>
            <color indexed="81"/>
            <rFont val="Tahoma"/>
            <family val="2"/>
          </rPr>
          <t>421,22 monatlich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>Nachzahlung 56,85 im Februar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30,24 vierteljährlich ab Februar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</rPr>
          <t>81,00 vierteljährlich ab März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81,00 monatlich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67,00 einmalig im Mai</t>
        </r>
      </text>
    </comment>
    <comment ref="A12" authorId="0" shapeId="0">
      <text>
        <r>
          <rPr>
            <b/>
            <sz val="9"/>
            <color indexed="81"/>
            <rFont val="Tahoma"/>
            <family val="2"/>
          </rPr>
          <t>87,76 einmalig im Juli</t>
        </r>
      </text>
    </comment>
    <comment ref="A13" authorId="0" shapeId="0">
      <text>
        <r>
          <rPr>
            <b/>
            <sz val="9"/>
            <color indexed="81"/>
            <rFont val="Tahoma"/>
            <family val="2"/>
          </rPr>
          <t>56,00 monatlich</t>
        </r>
      </text>
    </comment>
    <comment ref="A14" authorId="0" shapeId="0">
      <text>
        <r>
          <rPr>
            <b/>
            <sz val="9"/>
            <color indexed="81"/>
            <rFont val="Tahoma"/>
            <family val="2"/>
          </rPr>
          <t>4,95 monatlich</t>
        </r>
      </text>
    </comment>
    <comment ref="A15" authorId="0" shapeId="0">
      <text>
        <r>
          <rPr>
            <b/>
            <sz val="9"/>
            <color indexed="81"/>
            <rFont val="Tahoma"/>
            <family val="2"/>
          </rPr>
          <t>52,50 vierteljährlich ab Januar</t>
        </r>
      </text>
    </comment>
  </commentList>
</comments>
</file>

<file path=xl/comments2.xml><?xml version="1.0" encoding="utf-8"?>
<comments xmlns="http://schemas.openxmlformats.org/spreadsheetml/2006/main">
  <authors>
    <author>Dieter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 xml:space="preserve">806,32 monatlich
</t>
        </r>
      </text>
    </comment>
    <comment ref="A4" authorId="0" shapeId="0">
      <text>
        <r>
          <rPr>
            <b/>
            <sz val="9"/>
            <color indexed="81"/>
            <rFont val="Tahoma"/>
            <family val="2"/>
          </rPr>
          <t>421,22 monatlich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>Nachzahlung 56,85 im Februar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30,24 vierteljährlich ab Februar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</rPr>
          <t>81,00 vierteljährlich ab März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81,00 monatlich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67,00 einmalig im Mai</t>
        </r>
      </text>
    </comment>
    <comment ref="A12" authorId="0" shapeId="0">
      <text>
        <r>
          <rPr>
            <b/>
            <sz val="9"/>
            <color indexed="81"/>
            <rFont val="Tahoma"/>
            <family val="2"/>
          </rPr>
          <t>87,76 einmalig im Juli</t>
        </r>
      </text>
    </comment>
    <comment ref="A13" authorId="0" shapeId="0">
      <text>
        <r>
          <rPr>
            <b/>
            <sz val="9"/>
            <color indexed="81"/>
            <rFont val="Tahoma"/>
            <family val="2"/>
          </rPr>
          <t>56,00 monatlich</t>
        </r>
      </text>
    </comment>
    <comment ref="A14" authorId="0" shapeId="0">
      <text>
        <r>
          <rPr>
            <b/>
            <sz val="9"/>
            <color indexed="81"/>
            <rFont val="Tahoma"/>
            <family val="2"/>
          </rPr>
          <t>4,95 monatlich</t>
        </r>
      </text>
    </comment>
    <comment ref="A15" authorId="0" shapeId="0">
      <text>
        <r>
          <rPr>
            <b/>
            <sz val="9"/>
            <color indexed="81"/>
            <rFont val="Tahoma"/>
            <family val="2"/>
          </rPr>
          <t>52,50 vierteljährlich ab Januar</t>
        </r>
      </text>
    </comment>
  </commentList>
</comments>
</file>

<file path=xl/sharedStrings.xml><?xml version="1.0" encoding="utf-8"?>
<sst xmlns="http://schemas.openxmlformats.org/spreadsheetml/2006/main" count="86" uniqueCount="37">
  <si>
    <t>Haushaltsplan 2017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</si>
  <si>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</si>
  <si>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</si>
  <si>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</si>
  <si>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</si>
  <si>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</si>
  <si>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</si>
  <si>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</si>
  <si>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</si>
  <si>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</si>
  <si>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</si>
  <si>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</si>
  <si>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</si>
  <si>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Wasser</t>
  </si>
  <si>
    <t>Strom</t>
  </si>
  <si>
    <t>Haftpflichtversicherung</t>
  </si>
  <si>
    <t>Einnahmen</t>
  </si>
  <si>
    <t>Rente 1</t>
  </si>
  <si>
    <t>Rente 2</t>
  </si>
  <si>
    <t>Sondereinnahmen</t>
  </si>
  <si>
    <t>Ausgaben</t>
  </si>
  <si>
    <t>Abfallgebühren</t>
  </si>
  <si>
    <t>Hausratversicherung</t>
  </si>
  <si>
    <t>Telefon (Mobil)</t>
  </si>
  <si>
    <t>Telefon (Festnetz)</t>
  </si>
  <si>
    <t>GEZ, Rundf. &amp; Ferns.</t>
  </si>
  <si>
    <t>Summe Ausgaben</t>
  </si>
  <si>
    <t>Summe Einnahmen</t>
  </si>
  <si>
    <t>Restbetrag</t>
  </si>
  <si>
    <t>GEZ, Rundf. &amp; Fernsehen</t>
  </si>
  <si>
    <t>Barauszahlung</t>
  </si>
  <si>
    <t>Kontostand</t>
  </si>
  <si>
    <t>Einnahme</t>
  </si>
  <si>
    <t>Ausgabe</t>
  </si>
  <si>
    <t>Bezeichnung</t>
  </si>
  <si>
    <t>Datum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</si>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</sst>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"/>
    <numFmt numFmtId="165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NumberFormat="1"/>
    <xf numFmtId="0" fontId="0" fillId="0" borderId="1" xfId="0" applyBorder="1"/>
    <xf numFmtId="0" fontId="0" fillId="0" borderId="1" xfId="0" applyNumberFormat="1" applyBorder="1"/>
    <xf numFmtId="0" fontId="2" fillId="2" borderId="1" xfId="0" applyFont="1" applyFill="1" applyBorder="1"/>
    <xf numFmtId="0" fontId="2" fillId="2" borderId="1" xfId="0" applyNumberFormat="1" applyFont="1" applyFill="1" applyBorder="1"/>
    <xf numFmtId="0" fontId="0" fillId="0" borderId="2" xfId="0" applyBorder="1"/>
    <xf numFmtId="164" fontId="0" fillId="0" borderId="2" xfId="0" applyNumberFormat="1" applyBorder="1" applyAlignment="1">
      <alignment horizontal="center" vertical="center"/>
    </xf>
    <xf numFmtId="0" fontId="0" fillId="0" borderId="2" xfId="0" applyNumberFormat="1" applyBorder="1"/>
    <xf numFmtId="0" fontId="2" fillId="2" borderId="3" xfId="0" applyFont="1" applyFill="1" applyBorder="1"/>
    <xf numFmtId="0" fontId="3" fillId="3" borderId="3" xfId="0" applyFont="1" applyFill="1" applyBorder="1"/>
    <xf numFmtId="0" fontId="3" fillId="3" borderId="3" xfId="0" applyNumberFormat="1" applyFont="1" applyFill="1" applyBorder="1"/>
    <xf numFmtId="0" fontId="0" fillId="4" borderId="4" xfId="0" applyNumberFormat="1" applyFill="1" applyBorder="1"/>
    <xf numFmtId="0" fontId="0" fillId="4" borderId="5" xfId="0" applyNumberFormat="1" applyFill="1" applyBorder="1"/>
    <xf numFmtId="0" fontId="0" fillId="4" borderId="6" xfId="0" applyNumberFormat="1" applyFill="1" applyBorder="1"/>
    <xf numFmtId="16" fontId="0" fillId="0" borderId="0" xfId="0" applyNumberFormat="1"/>
    <xf numFmtId="14" fontId="0" fillId="0" borderId="0" xfId="0" applyNumberFormat="1"/>
    <xf numFmtId="165" fontId="0" fillId="0" borderId="7" xfId="0" applyNumberFormat="1" applyBorder="1"/>
    <xf numFmtId="0" fontId="0" fillId="0" borderId="7" xfId="0" applyBorder="1"/>
    <xf numFmtId="14" fontId="0" fillId="0" borderId="7" xfId="0" applyNumberFormat="1" applyBorder="1"/>
    <xf numFmtId="0" fontId="4" fillId="0" borderId="0" xfId="0" applyFont="1"/>
    <xf numFmtId="165" fontId="4" fillId="5" borderId="8" xfId="0" applyNumberFormat="1" applyFont="1" applyFill="1" applyBorder="1"/>
    <xf numFmtId="0" fontId="4" fillId="5" borderId="8" xfId="0" applyFont="1" applyFill="1" applyBorder="1"/>
    <xf numFmtId="14" fontId="4" fillId="5" borderId="8" xfId="0" applyNumberFormat="1" applyFont="1" applyFill="1" applyBorder="1"/>
    <xf numFmtId="165" fontId="0" fillId="0" borderId="0" xfId="0" applyNumberFormat="1"/>
    <xf numFmtId="165" fontId="3" fillId="4" borderId="6" xfId="0" applyNumberFormat="1" applyFont="1" applyFill="1" applyBorder="1"/>
    <xf numFmtId="165" fontId="3" fillId="4" borderId="5" xfId="0" applyNumberFormat="1" applyFont="1" applyFill="1" applyBorder="1"/>
    <xf numFmtId="165" fontId="0" fillId="0" borderId="2" xfId="0" applyNumberFormat="1" applyBorder="1"/>
    <xf numFmtId="165" fontId="3" fillId="3" borderId="3" xfId="0" applyNumberFormat="1" applyFont="1" applyFill="1" applyBorder="1"/>
    <xf numFmtId="165" fontId="0" fillId="0" borderId="1" xfId="0" applyNumberFormat="1" applyBorder="1"/>
    <xf numFmtId="165" fontId="2" fillId="2" borderId="1" xfId="0" applyNumberFormat="1" applyFont="1" applyFill="1" applyBorder="1"/>
    <xf numFmtId="165" fontId="2" fillId="2" borderId="3" xfId="0" applyNumberFormat="1" applyFont="1" applyFill="1" applyBorder="1"/>
    <xf numFmtId="165" fontId="0" fillId="0" borderId="2" xfId="0" applyNumberForma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0</xdr:row>
      <xdr:rowOff>66675</xdr:rowOff>
    </xdr:from>
    <xdr:to>
      <xdr:col>9</xdr:col>
      <xdr:colOff>714375</xdr:colOff>
      <xdr:row>16</xdr:row>
      <xdr:rowOff>142875</xdr:rowOff>
    </xdr:to>
    <xdr:pic>
      <xdr:nvPicPr>
        <xdr:cNvPr id="5121" name="Grafik 2">
          <a:extLst>
            <a:ext uri="{FF2B5EF4-FFF2-40B4-BE49-F238E27FC236}">
              <a16:creationId xmlns:a16="http://schemas.microsoft.com/office/drawing/2014/main" id="{E4D93485-D45C-43DB-ACF4-78C30EC8B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66675"/>
          <a:ext cx="3629025" cy="312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18</xdr:row>
      <xdr:rowOff>66675</xdr:rowOff>
    </xdr:from>
    <xdr:to>
      <xdr:col>4</xdr:col>
      <xdr:colOff>619125</xdr:colOff>
      <xdr:row>26</xdr:row>
      <xdr:rowOff>9525</xdr:rowOff>
    </xdr:to>
    <xdr:pic>
      <xdr:nvPicPr>
        <xdr:cNvPr id="1036" name="Grafik 1">
          <a:extLst>
            <a:ext uri="{FF2B5EF4-FFF2-40B4-BE49-F238E27FC236}">
              <a16:creationId xmlns:a16="http://schemas.microsoft.com/office/drawing/2014/main" id="{34130AA3-BB68-47E0-90FE-3A178C55C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3486150"/>
          <a:ext cx="34956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pane ySplit="1" topLeftCell="A2" activePane="bottomLeft" state="frozen"/>
      <selection pane="bottomLeft" activeCell="E3" sqref="E3"/>
    </sheetView>
  </sheetViews>
  <sheetFormatPr baseColWidth="10" defaultRowHeight="15" x14ac:dyDescent="0.25"/>
  <cols>
    <col min="1" max="1" width="11.42578125" style="21"/>
    <col min="2" max="2" width="28.140625" style="20" customWidth="1"/>
    <col min="3" max="3" width="11.42578125" style="19" customWidth="1"/>
    <col min="4" max="4" width="11.42578125" style="19"/>
    <col min="5" max="5" width="11.42578125" style="19" customWidth="1"/>
  </cols>
  <sheetData>
    <row r="1" spans="1:5" s="22" customFormat="1" ht="13.5" thickBot="1" x14ac:dyDescent="0.25">
      <c r="A1" s="25" t="s">
        <v>35</v>
      </c>
      <c r="B1" s="24" t="s">
        <v>34</v>
      </c>
      <c r="C1" s="23" t="s">
        <v>33</v>
      </c>
      <c r="D1" s="23" t="s">
        <v>32</v>
      </c>
      <c r="E1" s="23" t="s">
        <v>31</v>
      </c>
    </row>
    <row r="2" spans="1:5" x14ac:dyDescent="0.25">
      <c r="A2" s="21">
        <v>42734</v>
      </c>
      <c r="B2" s="20" t="s">
        <v>31</v>
      </c>
      <c r="E2" s="19">
        <v>1325.2</v>
      </c>
    </row>
    <row r="3" spans="1:5" x14ac:dyDescent="0.25">
      <c r="A3" s="21">
        <v>42735</v>
      </c>
      <c r="B3" s="20" t="s">
        <v>17</v>
      </c>
      <c r="D3" s="19">
        <v>806.32</v>
      </c>
      <c r="E3" s="19">
        <f t="shared" ref="E3:E12" si="0">E2+D3-C3</f>
        <v>2131.52</v>
      </c>
    </row>
    <row r="4" spans="1:5" x14ac:dyDescent="0.25">
      <c r="A4" s="21">
        <v>42735</v>
      </c>
      <c r="B4" s="20" t="s">
        <v>18</v>
      </c>
      <c r="D4" s="19">
        <v>421.22</v>
      </c>
      <c r="E4" s="19">
        <f t="shared" si="0"/>
        <v>2552.7399999999998</v>
      </c>
    </row>
    <row r="5" spans="1:5" x14ac:dyDescent="0.25">
      <c r="A5" s="21">
        <v>42738</v>
      </c>
      <c r="B5" s="20" t="s">
        <v>14</v>
      </c>
      <c r="C5" s="19">
        <v>81</v>
      </c>
      <c r="E5" s="19">
        <f t="shared" si="0"/>
        <v>2471.7399999999998</v>
      </c>
    </row>
    <row r="6" spans="1:5" x14ac:dyDescent="0.25">
      <c r="A6" s="21">
        <v>42739</v>
      </c>
      <c r="B6" s="20" t="s">
        <v>30</v>
      </c>
      <c r="C6" s="19">
        <v>300</v>
      </c>
      <c r="E6" s="19">
        <f t="shared" si="0"/>
        <v>2171.7399999999998</v>
      </c>
    </row>
    <row r="7" spans="1:5" x14ac:dyDescent="0.25">
      <c r="A7" s="21">
        <v>42744</v>
      </c>
      <c r="B7" s="20" t="s">
        <v>29</v>
      </c>
      <c r="C7" s="19">
        <v>52.5</v>
      </c>
      <c r="E7" s="19">
        <f t="shared" si="0"/>
        <v>2119.2399999999998</v>
      </c>
    </row>
    <row r="8" spans="1:5" x14ac:dyDescent="0.25">
      <c r="A8" s="21">
        <v>42754</v>
      </c>
      <c r="B8" s="20" t="s">
        <v>24</v>
      </c>
      <c r="D8" s="19">
        <v>55.32</v>
      </c>
      <c r="E8" s="19">
        <f t="shared" si="0"/>
        <v>2174.56</v>
      </c>
    </row>
    <row r="9" spans="1:5" x14ac:dyDescent="0.25">
      <c r="A9" s="21">
        <v>42755</v>
      </c>
      <c r="B9" s="20" t="s">
        <v>23</v>
      </c>
      <c r="D9" s="19">
        <v>4.95</v>
      </c>
      <c r="E9" s="19">
        <f t="shared" si="0"/>
        <v>2179.5099999999998</v>
      </c>
    </row>
    <row r="10" spans="1:5" x14ac:dyDescent="0.25">
      <c r="E10" s="19">
        <f t="shared" si="0"/>
        <v>2179.5099999999998</v>
      </c>
    </row>
    <row r="11" spans="1:5" x14ac:dyDescent="0.25">
      <c r="E11" s="19">
        <f t="shared" si="0"/>
        <v>2179.5099999999998</v>
      </c>
    </row>
    <row r="12" spans="1:5" x14ac:dyDescent="0.25">
      <c r="E12" s="19">
        <f t="shared" si="0"/>
        <v>2179.5099999999998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/>
  </sheetViews>
  <sheetFormatPr baseColWidth="10" defaultRowHeight="15" x14ac:dyDescent="0.25"/>
  <cols>
    <col min="2" max="2" width="28.140625" customWidth="1"/>
    <col min="3" max="3" width="11.42578125" customWidth="1"/>
    <col min="5" max="5" width="11.42578125" customWidth="1"/>
  </cols>
  <sheetData>
    <row r="1" spans="1:5" x14ac:dyDescent="0.25">
      <c r="A1" t="s">
        <v>35</v>
      </c>
      <c r="B1" t="s">
        <v>34</v>
      </c>
      <c r="C1" t="s">
        <v>33</v>
      </c>
      <c r="D1" t="s">
        <v>32</v>
      </c>
      <c r="E1" t="s">
        <v>31</v>
      </c>
    </row>
    <row r="2" spans="1:5" x14ac:dyDescent="0.25">
      <c r="A2" s="18">
        <v>45290</v>
      </c>
      <c r="B2" t="s">
        <v>31</v>
      </c>
      <c r="E2">
        <v>1325.2</v>
      </c>
    </row>
    <row r="3" spans="1:5" x14ac:dyDescent="0.25">
      <c r="A3" s="18">
        <v>45291</v>
      </c>
      <c r="B3" t="s">
        <v>17</v>
      </c>
      <c r="D3">
        <v>806.32</v>
      </c>
    </row>
    <row r="4" spans="1:5" x14ac:dyDescent="0.25">
      <c r="A4" s="18">
        <v>45291</v>
      </c>
      <c r="B4" t="s">
        <v>18</v>
      </c>
      <c r="D4">
        <v>421.22</v>
      </c>
    </row>
    <row r="5" spans="1:5" x14ac:dyDescent="0.25">
      <c r="A5" s="18">
        <v>45294</v>
      </c>
      <c r="B5" t="s">
        <v>14</v>
      </c>
      <c r="C5">
        <v>81</v>
      </c>
    </row>
    <row r="6" spans="1:5" x14ac:dyDescent="0.25">
      <c r="A6" s="17">
        <v>45295</v>
      </c>
      <c r="B6" t="s">
        <v>30</v>
      </c>
      <c r="C6">
        <v>300</v>
      </c>
    </row>
    <row r="7" spans="1:5" x14ac:dyDescent="0.25">
      <c r="A7" s="18">
        <v>45300</v>
      </c>
      <c r="B7" t="s">
        <v>29</v>
      </c>
      <c r="C7">
        <v>52.5</v>
      </c>
    </row>
    <row r="8" spans="1:5" x14ac:dyDescent="0.25">
      <c r="A8" s="18">
        <v>45310</v>
      </c>
      <c r="B8" t="s">
        <v>24</v>
      </c>
      <c r="D8">
        <v>55.32</v>
      </c>
    </row>
    <row r="9" spans="1:5" x14ac:dyDescent="0.25">
      <c r="A9" s="17">
        <v>45311</v>
      </c>
      <c r="B9" t="s">
        <v>23</v>
      </c>
      <c r="D9">
        <v>4.95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3"/>
  <sheetViews>
    <sheetView workbookViewId="0"/>
  </sheetViews>
  <sheetFormatPr baseColWidth="10" defaultRowHeight="15" x14ac:dyDescent="0.25"/>
  <cols>
    <col min="1" max="1" width="25.7109375" customWidth="1"/>
    <col min="2" max="13" width="11.42578125" style="26"/>
  </cols>
  <sheetData>
    <row r="1" spans="1:14" ht="15.75" thickBot="1" x14ac:dyDescent="0.3">
      <c r="A1" s="8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4" t="s">
        <v>10</v>
      </c>
      <c r="L1" s="34" t="s">
        <v>11</v>
      </c>
      <c r="M1" s="34" t="s">
        <v>12</v>
      </c>
      <c r="N1" s="8" t="s">
        <v>36</v>
      </c>
    </row>
    <row r="2" spans="1:14" s="1" customFormat="1" ht="12" thickTop="1" x14ac:dyDescent="0.2">
      <c r="A2" s="11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11"/>
    </row>
    <row r="3" spans="1:14" x14ac:dyDescent="0.25">
      <c r="A3" s="4" t="s">
        <v>17</v>
      </c>
      <c r="B3" s="31">
        <v>806.32</v>
      </c>
      <c r="C3" s="31">
        <f t="shared" ref="C3:M3" si="0">B3</f>
        <v>806.32</v>
      </c>
      <c r="D3" s="31">
        <f t="shared" si="0"/>
        <v>806.32</v>
      </c>
      <c r="E3" s="31">
        <f t="shared" si="0"/>
        <v>806.32</v>
      </c>
      <c r="F3" s="31">
        <f t="shared" si="0"/>
        <v>806.32</v>
      </c>
      <c r="G3" s="31">
        <f t="shared" si="0"/>
        <v>806.32</v>
      </c>
      <c r="H3" s="31">
        <f t="shared" si="0"/>
        <v>806.32</v>
      </c>
      <c r="I3" s="31">
        <f t="shared" si="0"/>
        <v>806.32</v>
      </c>
      <c r="J3" s="31">
        <f t="shared" si="0"/>
        <v>806.32</v>
      </c>
      <c r="K3" s="31">
        <f t="shared" si="0"/>
        <v>806.32</v>
      </c>
      <c r="L3" s="31">
        <f t="shared" si="0"/>
        <v>806.32</v>
      </c>
      <c r="M3" s="31">
        <f t="shared" si="0"/>
        <v>806.32</v>
      </c>
      <c r="N3" s="31">
        <f>SUM(B3:M3)</f>
        <v>9675.8399999999983</v>
      </c>
    </row>
    <row r="4" spans="1:14" x14ac:dyDescent="0.25">
      <c r="A4" s="4" t="s">
        <v>18</v>
      </c>
      <c r="B4" s="31">
        <v>421.22</v>
      </c>
      <c r="C4" s="31">
        <f t="shared" ref="C4:M4" si="1">B4</f>
        <v>421.22</v>
      </c>
      <c r="D4" s="31">
        <f t="shared" si="1"/>
        <v>421.22</v>
      </c>
      <c r="E4" s="31">
        <f t="shared" si="1"/>
        <v>421.22</v>
      </c>
      <c r="F4" s="31">
        <f t="shared" si="1"/>
        <v>421.22</v>
      </c>
      <c r="G4" s="31">
        <f t="shared" si="1"/>
        <v>421.22</v>
      </c>
      <c r="H4" s="31">
        <f t="shared" si="1"/>
        <v>421.22</v>
      </c>
      <c r="I4" s="31">
        <f t="shared" si="1"/>
        <v>421.22</v>
      </c>
      <c r="J4" s="31">
        <f t="shared" si="1"/>
        <v>421.22</v>
      </c>
      <c r="K4" s="31">
        <f t="shared" si="1"/>
        <v>421.22</v>
      </c>
      <c r="L4" s="31">
        <f t="shared" si="1"/>
        <v>421.22</v>
      </c>
      <c r="M4" s="31">
        <f t="shared" si="1"/>
        <v>421.22</v>
      </c>
      <c r="N4" s="31">
        <f>SUM(B4:M4)</f>
        <v>5054.6400000000021</v>
      </c>
    </row>
    <row r="5" spans="1:14" ht="15.75" thickBot="1" x14ac:dyDescent="0.3">
      <c r="A5" s="8" t="s">
        <v>19</v>
      </c>
      <c r="B5" s="29"/>
      <c r="C5" s="29">
        <v>56.85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31">
        <f>SUM(B5:M5)</f>
        <v>56.85</v>
      </c>
    </row>
    <row r="6" spans="1:14" s="2" customFormat="1" ht="15.75" thickTop="1" x14ac:dyDescent="0.25">
      <c r="A6" s="12" t="s">
        <v>27</v>
      </c>
      <c r="B6" s="30">
        <f t="shared" ref="B6:M6" si="2">SUM(B3:B5)</f>
        <v>1227.54</v>
      </c>
      <c r="C6" s="30">
        <f t="shared" si="2"/>
        <v>1284.3899999999999</v>
      </c>
      <c r="D6" s="30">
        <f t="shared" si="2"/>
        <v>1227.54</v>
      </c>
      <c r="E6" s="30">
        <f t="shared" si="2"/>
        <v>1227.54</v>
      </c>
      <c r="F6" s="30">
        <f t="shared" si="2"/>
        <v>1227.54</v>
      </c>
      <c r="G6" s="30">
        <f t="shared" si="2"/>
        <v>1227.54</v>
      </c>
      <c r="H6" s="30">
        <f t="shared" si="2"/>
        <v>1227.54</v>
      </c>
      <c r="I6" s="30">
        <f t="shared" si="2"/>
        <v>1227.54</v>
      </c>
      <c r="J6" s="30">
        <f t="shared" si="2"/>
        <v>1227.54</v>
      </c>
      <c r="K6" s="30">
        <f t="shared" si="2"/>
        <v>1227.54</v>
      </c>
      <c r="L6" s="30">
        <f t="shared" si="2"/>
        <v>1227.54</v>
      </c>
      <c r="M6" s="30">
        <f t="shared" si="2"/>
        <v>1227.54</v>
      </c>
      <c r="N6" s="30">
        <f>SUM(B6:M6)</f>
        <v>14787.330000000005</v>
      </c>
    </row>
    <row r="7" spans="1:14" s="1" customFormat="1" ht="11.25" x14ac:dyDescent="0.2">
      <c r="A7" s="6" t="s">
        <v>20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7"/>
    </row>
    <row r="8" spans="1:14" x14ac:dyDescent="0.25">
      <c r="A8" s="4" t="s">
        <v>21</v>
      </c>
      <c r="B8" s="31"/>
      <c r="C8" s="31">
        <v>30.24</v>
      </c>
      <c r="D8" s="31"/>
      <c r="E8" s="31"/>
      <c r="F8" s="31">
        <f>C8</f>
        <v>30.24</v>
      </c>
      <c r="G8" s="31"/>
      <c r="H8" s="31"/>
      <c r="I8" s="31">
        <f>F8</f>
        <v>30.24</v>
      </c>
      <c r="J8" s="31"/>
      <c r="K8" s="31"/>
      <c r="L8" s="31">
        <f>I8</f>
        <v>30.24</v>
      </c>
      <c r="M8" s="31"/>
      <c r="N8" s="31">
        <f t="shared" ref="N8:N16" si="3">SUM(B8:M8)</f>
        <v>120.96</v>
      </c>
    </row>
    <row r="9" spans="1:14" x14ac:dyDescent="0.25">
      <c r="A9" s="4" t="s">
        <v>13</v>
      </c>
      <c r="B9" s="31"/>
      <c r="C9" s="31"/>
      <c r="D9" s="31">
        <v>81</v>
      </c>
      <c r="E9" s="31"/>
      <c r="F9" s="31"/>
      <c r="G9" s="31">
        <f>D9</f>
        <v>81</v>
      </c>
      <c r="H9" s="31"/>
      <c r="I9" s="31"/>
      <c r="J9" s="31">
        <f>G9</f>
        <v>81</v>
      </c>
      <c r="K9" s="31"/>
      <c r="L9" s="31"/>
      <c r="M9" s="31">
        <f>J9</f>
        <v>81</v>
      </c>
      <c r="N9" s="31">
        <f t="shared" si="3"/>
        <v>324</v>
      </c>
    </row>
    <row r="10" spans="1:14" x14ac:dyDescent="0.25">
      <c r="A10" s="4" t="s">
        <v>14</v>
      </c>
      <c r="B10" s="31">
        <v>81</v>
      </c>
      <c r="C10" s="31">
        <f t="shared" ref="C10:M10" si="4">B10</f>
        <v>81</v>
      </c>
      <c r="D10" s="31">
        <f t="shared" si="4"/>
        <v>81</v>
      </c>
      <c r="E10" s="31">
        <f t="shared" si="4"/>
        <v>81</v>
      </c>
      <c r="F10" s="31">
        <f t="shared" si="4"/>
        <v>81</v>
      </c>
      <c r="G10" s="31">
        <f t="shared" si="4"/>
        <v>81</v>
      </c>
      <c r="H10" s="31">
        <f t="shared" si="4"/>
        <v>81</v>
      </c>
      <c r="I10" s="31">
        <f t="shared" si="4"/>
        <v>81</v>
      </c>
      <c r="J10" s="31">
        <f t="shared" si="4"/>
        <v>81</v>
      </c>
      <c r="K10" s="31">
        <f t="shared" si="4"/>
        <v>81</v>
      </c>
      <c r="L10" s="31">
        <f t="shared" si="4"/>
        <v>81</v>
      </c>
      <c r="M10" s="31">
        <f t="shared" si="4"/>
        <v>81</v>
      </c>
      <c r="N10" s="31">
        <f t="shared" si="3"/>
        <v>972</v>
      </c>
    </row>
    <row r="11" spans="1:14" x14ac:dyDescent="0.25">
      <c r="A11" s="4" t="s">
        <v>15</v>
      </c>
      <c r="B11" s="31"/>
      <c r="C11" s="31"/>
      <c r="D11" s="31"/>
      <c r="E11" s="31"/>
      <c r="F11" s="31">
        <v>67</v>
      </c>
      <c r="G11" s="31"/>
      <c r="H11" s="31"/>
      <c r="I11" s="31"/>
      <c r="J11" s="31"/>
      <c r="K11" s="31"/>
      <c r="L11" s="31"/>
      <c r="M11" s="31"/>
      <c r="N11" s="31">
        <f t="shared" si="3"/>
        <v>67</v>
      </c>
    </row>
    <row r="12" spans="1:14" x14ac:dyDescent="0.25">
      <c r="A12" s="4" t="s">
        <v>22</v>
      </c>
      <c r="B12" s="31"/>
      <c r="C12" s="31"/>
      <c r="D12" s="31"/>
      <c r="E12" s="31"/>
      <c r="F12" s="31"/>
      <c r="G12" s="31"/>
      <c r="H12" s="31">
        <v>87.76</v>
      </c>
      <c r="I12" s="31"/>
      <c r="J12" s="31"/>
      <c r="K12" s="31"/>
      <c r="L12" s="31"/>
      <c r="M12" s="31"/>
      <c r="N12" s="31">
        <f t="shared" si="3"/>
        <v>87.76</v>
      </c>
    </row>
    <row r="13" spans="1:14" x14ac:dyDescent="0.25">
      <c r="A13" s="4" t="s">
        <v>24</v>
      </c>
      <c r="B13" s="31">
        <v>56</v>
      </c>
      <c r="C13" s="31">
        <f t="shared" ref="C13:M13" si="5">B13</f>
        <v>56</v>
      </c>
      <c r="D13" s="31">
        <f t="shared" si="5"/>
        <v>56</v>
      </c>
      <c r="E13" s="31">
        <f t="shared" si="5"/>
        <v>56</v>
      </c>
      <c r="F13" s="31">
        <f t="shared" si="5"/>
        <v>56</v>
      </c>
      <c r="G13" s="31">
        <f t="shared" si="5"/>
        <v>56</v>
      </c>
      <c r="H13" s="31">
        <f t="shared" si="5"/>
        <v>56</v>
      </c>
      <c r="I13" s="31">
        <f t="shared" si="5"/>
        <v>56</v>
      </c>
      <c r="J13" s="31">
        <f t="shared" si="5"/>
        <v>56</v>
      </c>
      <c r="K13" s="31">
        <f t="shared" si="5"/>
        <v>56</v>
      </c>
      <c r="L13" s="31">
        <f t="shared" si="5"/>
        <v>56</v>
      </c>
      <c r="M13" s="31">
        <f t="shared" si="5"/>
        <v>56</v>
      </c>
      <c r="N13" s="31">
        <f t="shared" si="3"/>
        <v>672</v>
      </c>
    </row>
    <row r="14" spans="1:14" x14ac:dyDescent="0.25">
      <c r="A14" s="4" t="s">
        <v>23</v>
      </c>
      <c r="B14" s="31">
        <v>4.95</v>
      </c>
      <c r="C14" s="31">
        <f t="shared" ref="C14:M14" si="6">B14</f>
        <v>4.95</v>
      </c>
      <c r="D14" s="31">
        <f t="shared" si="6"/>
        <v>4.95</v>
      </c>
      <c r="E14" s="31">
        <f t="shared" si="6"/>
        <v>4.95</v>
      </c>
      <c r="F14" s="31">
        <f t="shared" si="6"/>
        <v>4.95</v>
      </c>
      <c r="G14" s="31">
        <f t="shared" si="6"/>
        <v>4.95</v>
      </c>
      <c r="H14" s="31">
        <f t="shared" si="6"/>
        <v>4.95</v>
      </c>
      <c r="I14" s="31">
        <f t="shared" si="6"/>
        <v>4.95</v>
      </c>
      <c r="J14" s="31">
        <f t="shared" si="6"/>
        <v>4.95</v>
      </c>
      <c r="K14" s="31">
        <f t="shared" si="6"/>
        <v>4.95</v>
      </c>
      <c r="L14" s="31">
        <f t="shared" si="6"/>
        <v>4.95</v>
      </c>
      <c r="M14" s="31">
        <f t="shared" si="6"/>
        <v>4.95</v>
      </c>
      <c r="N14" s="31">
        <f t="shared" si="3"/>
        <v>59.400000000000013</v>
      </c>
    </row>
    <row r="15" spans="1:14" ht="15.75" thickBot="1" x14ac:dyDescent="0.3">
      <c r="A15" s="8" t="s">
        <v>25</v>
      </c>
      <c r="B15" s="29">
        <v>52.5</v>
      </c>
      <c r="C15" s="29"/>
      <c r="D15" s="29"/>
      <c r="E15" s="29">
        <f>B15</f>
        <v>52.5</v>
      </c>
      <c r="F15" s="29"/>
      <c r="G15" s="29"/>
      <c r="H15" s="29">
        <f>E15</f>
        <v>52.5</v>
      </c>
      <c r="I15" s="29"/>
      <c r="J15" s="29"/>
      <c r="K15" s="29">
        <f>H15</f>
        <v>52.5</v>
      </c>
      <c r="L15" s="29"/>
      <c r="M15" s="29"/>
      <c r="N15" s="31">
        <f t="shared" si="3"/>
        <v>210</v>
      </c>
    </row>
    <row r="16" spans="1:14" s="2" customFormat="1" ht="15.75" thickTop="1" x14ac:dyDescent="0.25">
      <c r="A16" s="12" t="s">
        <v>26</v>
      </c>
      <c r="B16" s="30">
        <f t="shared" ref="B16:M16" si="7">SUM(B8:B15)</f>
        <v>194.45</v>
      </c>
      <c r="C16" s="30">
        <f t="shared" si="7"/>
        <v>172.19</v>
      </c>
      <c r="D16" s="30">
        <f t="shared" si="7"/>
        <v>222.95</v>
      </c>
      <c r="E16" s="30">
        <f t="shared" si="7"/>
        <v>194.45</v>
      </c>
      <c r="F16" s="30">
        <f t="shared" si="7"/>
        <v>239.19</v>
      </c>
      <c r="G16" s="30">
        <f t="shared" si="7"/>
        <v>222.95</v>
      </c>
      <c r="H16" s="30">
        <f t="shared" si="7"/>
        <v>282.20999999999998</v>
      </c>
      <c r="I16" s="30">
        <f t="shared" si="7"/>
        <v>172.19</v>
      </c>
      <c r="J16" s="30">
        <f t="shared" si="7"/>
        <v>222.95</v>
      </c>
      <c r="K16" s="30">
        <f t="shared" si="7"/>
        <v>194.45</v>
      </c>
      <c r="L16" s="30">
        <f t="shared" si="7"/>
        <v>172.19</v>
      </c>
      <c r="M16" s="30">
        <f t="shared" si="7"/>
        <v>222.95</v>
      </c>
      <c r="N16" s="30">
        <f t="shared" si="3"/>
        <v>2513.12</v>
      </c>
    </row>
    <row r="17" spans="1:14" ht="15.75" thickBot="1" x14ac:dyDescent="0.3">
      <c r="A17" s="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10"/>
    </row>
    <row r="18" spans="1:14" ht="16.5" thickTop="1" thickBot="1" x14ac:dyDescent="0.3">
      <c r="A18" s="14" t="s">
        <v>28</v>
      </c>
      <c r="B18" s="28">
        <f t="shared" ref="B18:M18" si="8">B6-B16</f>
        <v>1033.0899999999999</v>
      </c>
      <c r="C18" s="28">
        <f t="shared" si="8"/>
        <v>1112.1999999999998</v>
      </c>
      <c r="D18" s="28">
        <f t="shared" si="8"/>
        <v>1004.5899999999999</v>
      </c>
      <c r="E18" s="28">
        <f t="shared" si="8"/>
        <v>1033.0899999999999</v>
      </c>
      <c r="F18" s="28">
        <f t="shared" si="8"/>
        <v>988.34999999999991</v>
      </c>
      <c r="G18" s="28">
        <f t="shared" si="8"/>
        <v>1004.5899999999999</v>
      </c>
      <c r="H18" s="28">
        <f t="shared" si="8"/>
        <v>945.32999999999993</v>
      </c>
      <c r="I18" s="28">
        <f t="shared" si="8"/>
        <v>1055.3499999999999</v>
      </c>
      <c r="J18" s="28">
        <f t="shared" si="8"/>
        <v>1004.5899999999999</v>
      </c>
      <c r="K18" s="28">
        <f t="shared" si="8"/>
        <v>1033.0899999999999</v>
      </c>
      <c r="L18" s="28">
        <f t="shared" si="8"/>
        <v>1055.3499999999999</v>
      </c>
      <c r="M18" s="28">
        <f t="shared" si="8"/>
        <v>1004.5899999999999</v>
      </c>
      <c r="N18" s="27">
        <f>SUM(B18:M18)</f>
        <v>12274.210000000001</v>
      </c>
    </row>
    <row r="19" spans="1:14" ht="15.75" thickTop="1" x14ac:dyDescent="0.25">
      <c r="N19" s="3"/>
    </row>
    <row r="20" spans="1:14" x14ac:dyDescent="0.25">
      <c r="N20" s="3"/>
    </row>
    <row r="21" spans="1:14" x14ac:dyDescent="0.25">
      <c r="N21" s="3"/>
    </row>
    <row r="22" spans="1:14" x14ac:dyDescent="0.25">
      <c r="N22" s="3"/>
    </row>
    <row r="23" spans="1:14" x14ac:dyDescent="0.25">
      <c r="N23" s="3"/>
    </row>
    <row r="24" spans="1:14" x14ac:dyDescent="0.25">
      <c r="N24" s="3"/>
    </row>
    <row r="25" spans="1:14" x14ac:dyDescent="0.25">
      <c r="N25" s="3"/>
    </row>
    <row r="26" spans="1:14" x14ac:dyDescent="0.25">
      <c r="N26" s="3"/>
    </row>
    <row r="27" spans="1:14" x14ac:dyDescent="0.25">
      <c r="N27" s="3"/>
    </row>
    <row r="28" spans="1:14" x14ac:dyDescent="0.25">
      <c r="N28" s="3"/>
    </row>
    <row r="29" spans="1:14" x14ac:dyDescent="0.25">
      <c r="N29" s="3"/>
    </row>
    <row r="30" spans="1:14" x14ac:dyDescent="0.25">
      <c r="N30" s="3"/>
    </row>
    <row r="31" spans="1:14" x14ac:dyDescent="0.25">
      <c r="N31" s="3"/>
    </row>
    <row r="32" spans="1:14" x14ac:dyDescent="0.25">
      <c r="N32" s="3"/>
    </row>
    <row r="33" spans="14:14" x14ac:dyDescent="0.25">
      <c r="N33" s="3"/>
    </row>
  </sheetData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3"/>
  <sheetViews>
    <sheetView workbookViewId="0">
      <selection activeCell="A20" sqref="A20"/>
    </sheetView>
  </sheetViews>
  <sheetFormatPr baseColWidth="10" defaultRowHeight="15" x14ac:dyDescent="0.25"/>
  <cols>
    <col min="1" max="1" width="25.7109375" customWidth="1"/>
  </cols>
  <sheetData>
    <row r="1" spans="1:14" ht="15.75" thickBot="1" x14ac:dyDescent="0.3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36</v>
      </c>
    </row>
    <row r="2" spans="1:14" s="1" customFormat="1" ht="12" thickTop="1" x14ac:dyDescent="0.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x14ac:dyDescent="0.25">
      <c r="A3" s="4" t="s">
        <v>17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4" t="s">
        <v>18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5.75" thickBot="1" x14ac:dyDescent="0.3">
      <c r="A5" s="8" t="s">
        <v>19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s="2" customFormat="1" ht="15.75" thickTop="1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s="1" customFormat="1" ht="11.25" x14ac:dyDescent="0.2">
      <c r="A7" s="6" t="s">
        <v>20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x14ac:dyDescent="0.25">
      <c r="A8" s="4" t="s">
        <v>21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4" t="s">
        <v>13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4" t="s">
        <v>14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5">
      <c r="A11" s="4" t="s">
        <v>15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x14ac:dyDescent="0.25">
      <c r="A12" s="4" t="s">
        <v>22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25">
      <c r="A13" s="4" t="s">
        <v>24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4" t="s">
        <v>23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15.75" thickBot="1" x14ac:dyDescent="0.3">
      <c r="A15" s="8" t="s">
        <v>25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s="2" customFormat="1" ht="15.75" thickTop="1" x14ac:dyDescent="0.25">
      <c r="A16" s="12" t="s">
        <v>26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ht="15.75" thickBot="1" x14ac:dyDescent="0.3">
      <c r="A17" s="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t="16.5" thickTop="1" thickBot="1" x14ac:dyDescent="0.3">
      <c r="A18" s="14" t="s">
        <v>28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/>
    </row>
    <row r="19" spans="1:14" ht="15.75" thickTop="1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2:14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</sheetData>
  <pageMargins left="0.7" right="0.7" top="0.78740157499999996" bottom="0.78740157499999996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K2017</vt:lpstr>
      <vt:lpstr>Konto 2017</vt:lpstr>
      <vt:lpstr>P2017</vt:lpstr>
      <vt:lpstr>Plan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Dieter</dc:creator>
  <cp:lastModifiedBy>Dieter</cp:lastModifiedBy>
  <dcterms:created xsi:type="dcterms:W3CDTF">2017-02-21T07:14:17Z</dcterms:created>
  <dcterms:modified xsi:type="dcterms:W3CDTF">2024-01-24T06:21:10Z</dcterms:modified>
</cp:coreProperties>
</file>